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konten\"/>
    </mc:Choice>
  </mc:AlternateContent>
  <bookViews>
    <workbookView xWindow="0" yWindow="0" windowWidth="28800" windowHeight="11835" activeTab="1"/>
  </bookViews>
  <sheets>
    <sheet name="DU ALL 2020" sheetId="1" r:id="rId1"/>
    <sheet name="Rincian DU" sheetId="2" r:id="rId2"/>
  </sheets>
  <definedNames>
    <definedName name="_xlnm.Print_Area" localSheetId="0">'DU ALL 2020'!$A$1:$F$53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1" i="2" l="1"/>
  <c r="B43" i="2"/>
  <c r="C43" i="1"/>
  <c r="D16" i="1"/>
  <c r="D15" i="1"/>
  <c r="D14" i="1"/>
  <c r="D13" i="1"/>
  <c r="D12" i="1"/>
  <c r="D11" i="1"/>
  <c r="D10" i="1"/>
  <c r="D9" i="1"/>
  <c r="F8" i="1"/>
  <c r="F9" i="1" s="1"/>
  <c r="F10" i="1" s="1"/>
  <c r="F11" i="1" s="1"/>
  <c r="F12" i="1" s="1"/>
  <c r="F13" i="1" s="1"/>
  <c r="F14" i="1" s="1"/>
  <c r="F15" i="1" s="1"/>
  <c r="F16" i="1" s="1"/>
  <c r="D8" i="1"/>
  <c r="F7" i="1"/>
  <c r="D7" i="1"/>
  <c r="D33" i="1" s="1"/>
  <c r="C7" i="1"/>
  <c r="C8" i="1" s="1"/>
  <c r="C9" i="1" s="1"/>
  <c r="C10" i="1" s="1"/>
  <c r="C11" i="1" s="1"/>
  <c r="C12" i="1" s="1"/>
  <c r="C13" i="1" s="1"/>
  <c r="C14" i="1" s="1"/>
  <c r="C15" i="1" s="1"/>
  <c r="C16" i="1" s="1"/>
  <c r="F18" i="1"/>
  <c r="F21" i="1" s="1"/>
  <c r="F24" i="1" s="1"/>
  <c r="F27" i="1" s="1"/>
  <c r="F30" i="1" s="1"/>
</calcChain>
</file>

<file path=xl/sharedStrings.xml><?xml version="1.0" encoding="utf-8"?>
<sst xmlns="http://schemas.openxmlformats.org/spreadsheetml/2006/main" count="187" uniqueCount="143">
  <si>
    <t>JADWAL PETUGAS DAPUR UMUM LAPANGAN SINERGITAS TNI, POLRI DAN PEMDA</t>
  </si>
  <si>
    <t xml:space="preserve"> DALAM RANGKA PERCEPATAN PENANGANAN COVID-19 </t>
  </si>
  <si>
    <t>DI KABUPATEN BREBES</t>
  </si>
  <si>
    <t>No</t>
  </si>
  <si>
    <t>Hari / Tanggal</t>
  </si>
  <si>
    <t>Lokasi</t>
  </si>
  <si>
    <t>Jumlah Nasi Dus</t>
  </si>
  <si>
    <t>Lokasi Penyebaran</t>
  </si>
  <si>
    <t>Unsur Terkait</t>
  </si>
  <si>
    <t>Polres Brebes</t>
  </si>
  <si>
    <t>Lampu merah pasar induk</t>
  </si>
  <si>
    <t>TNI/POLRI/BPBD</t>
  </si>
  <si>
    <t>Kodim 0713 / Brebes</t>
  </si>
  <si>
    <t>Alun-alun dan sekitar</t>
  </si>
  <si>
    <t>Pertigaan RS Bhakti Asih, Pertigaan Pebatan, Desa Siasem</t>
  </si>
  <si>
    <t>Sepanjang Jalan A. Yani dan Kaligangsa Brebes</t>
  </si>
  <si>
    <t>Limbangan, kaligangsa saditan</t>
  </si>
  <si>
    <t>Desa Wanasari</t>
  </si>
  <si>
    <t>NO</t>
  </si>
  <si>
    <t>KECAMATAN</t>
  </si>
  <si>
    <t>JUMLAH</t>
  </si>
  <si>
    <t>BREBES</t>
  </si>
  <si>
    <t>WANASARI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</si>
  <si>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</si>
  <si>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</si>
  <si>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</si>
  <si>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</si>
  <si>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</si>
  <si>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</si>
  <si>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</si>
  <si>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</si>
  <si>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</si>
  <si>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</si>
  <si>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</si>
  <si>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</si>
  <si>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</si>
  <si>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</si>
  <si>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</si>
  <si>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</si>
  <si>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</si>
  <si>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</si>
  <si>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</si>
  <si>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</si>
  <si>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</si>
  <si>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Senin, 11 Mei 2020</t>
  </si>
  <si>
    <t>BPBD Brebes</t>
  </si>
  <si>
    <t>Limbangan Wetan, Limbangan Kulon,Pesantunan Wanasari, Desa Terlangu Brebes</t>
  </si>
  <si>
    <t>BPBD, TNI, POLRI</t>
  </si>
  <si>
    <t>Limbangan Wetan, Limbangan Kulon, Saditan, Siasem Wanasari, terlangu Brebes, Gandasuli, Psarbatang, Jatibarang, Pagejugan</t>
  </si>
  <si>
    <t>Selasa, 12 Mei 2020</t>
  </si>
  <si>
    <t>Kamis, 14 Mei 2020</t>
  </si>
  <si>
    <t>Limbangan Wetan, Kaligangsa Kulon, Saditan, Pagejugan, Terlangu Wanasari</t>
  </si>
  <si>
    <t>Jum'at, 15 Mei 2020</t>
  </si>
  <si>
    <t>Saditan, Siasem Wanasari, Pasarbatang, Pagejugan, Pemaron</t>
  </si>
  <si>
    <t>Sabtu, 16 Mei 2020</t>
  </si>
  <si>
    <t>Padasugih, Kelurahan Brebes, Limbangan Wetan, Pesantunan Wanasari, Dumeling Wanasari</t>
  </si>
  <si>
    <t>Minggu, 17 Mei 2020</t>
  </si>
  <si>
    <t>Brebes, Terlangu Wanasari, Padasugih, Dukuhwringin Wanasari, Saditan</t>
  </si>
  <si>
    <t>Senin, 18 Mei 2020</t>
  </si>
  <si>
    <t>Dumeling, Sigentong, Keboledan Wanasari, Saditan, Sigambir, Pasarbatang</t>
  </si>
  <si>
    <t>Selasa, 19 Mei 2020</t>
  </si>
  <si>
    <t>Kebogadung Jatibarang, Banjaranyar, Sawojajar Wanasari</t>
  </si>
  <si>
    <t>Rabu, 20 Mei 2020</t>
  </si>
  <si>
    <t>Lembarawa, Krasak, Pasarbatang, Rengas Bandung Jatibarang</t>
  </si>
  <si>
    <t>Kamis, 21 Mei 2020</t>
  </si>
  <si>
    <t>Jatirokeh Songgom, Kebogadung Jatibarang, Kauman brebes, Tegalglagah &amp; Karangsari Bulakamba</t>
  </si>
  <si>
    <t>Tegalglagah Bulakamba, Pemaron, Limbangan, Padasugih, Pasarbatang Brebes</t>
  </si>
  <si>
    <t>Jum'at, 22 Mei 2020</t>
  </si>
  <si>
    <t>Jumlah Total</t>
  </si>
  <si>
    <t>JATIBARANG</t>
  </si>
  <si>
    <t>SONGGOM</t>
  </si>
  <si>
    <t>BULAKAMBA</t>
  </si>
  <si>
    <t>Data Distribusi Nasi Kotak / Dapur Umum</t>
  </si>
  <si>
    <t>Periode 11 s/d 17 Mei 2020</t>
  </si>
  <si>
    <t xml:space="preserve">Dalam Rangka Percepatan Penanganan Covid-19 BPBD Kab. Brebes </t>
  </si>
  <si>
    <t>Tahun Anggaran 2020</t>
  </si>
  <si>
    <t>No.</t>
  </si>
  <si>
    <t>Jumlah Bantuan Paket Nasi Lauk / Dus</t>
  </si>
  <si>
    <t>Waktu</t>
  </si>
  <si>
    <t>Lokasi Distribusi</t>
  </si>
  <si>
    <t>Kelurahan Limbangan Wetan</t>
  </si>
  <si>
    <t>RT.01/RW.03 Ds. Pesantunan Kec. Wanasari</t>
  </si>
  <si>
    <t>Kelurahan Limbangan Kulon</t>
  </si>
  <si>
    <t>RT.03/RW.01 Desa Terlangu</t>
  </si>
  <si>
    <t>RT.04/RW.05 Saditan Kelurahan Brebes</t>
  </si>
  <si>
    <t>RW.01 Desa Siasem Kec. Wanasari</t>
  </si>
  <si>
    <t>RT.01/RW.01 Desa Terlangu Kec. Brebes</t>
  </si>
  <si>
    <t>Kelurahan Gandasuli</t>
  </si>
  <si>
    <t>RT.07/RW.02 Saditan Kelurahan Brebes</t>
  </si>
  <si>
    <t>RT.04/RW.01 Kelurahan Pasarbatang</t>
  </si>
  <si>
    <t>Desa Rengasbandung Kec. Jatibarang</t>
  </si>
  <si>
    <t>Desa Pagejugan Kec. Brebes</t>
  </si>
  <si>
    <t>Saditan Kelurahan Brebes</t>
  </si>
  <si>
    <t>Desa Kaligangsa Kulon Kelurahan Brebes</t>
  </si>
  <si>
    <t>RT.04/RW.03 Desa Pagejugan Kec. Brebes</t>
  </si>
  <si>
    <t>RT.04/RW.01 Desa Terlangu Kec. Wanasari</t>
  </si>
  <si>
    <t>RT.02/RW.04 Saditan Kelurahan Brebes</t>
  </si>
  <si>
    <t>22</t>
  </si>
  <si>
    <t>RT.03/RW.01 Kelurahan Pasarbatang</t>
  </si>
  <si>
    <t>23</t>
  </si>
  <si>
    <t>RT.02/RW.01 Desa Pagejugan Kec. Brebes</t>
  </si>
  <si>
    <t>24</t>
  </si>
  <si>
    <t>RT.01/RW.06 Desa Pemaron Kec. Brebes</t>
  </si>
  <si>
    <t>25</t>
  </si>
  <si>
    <t>RT.01/RW.02 Desa Padasugih Kec. Brebes</t>
  </si>
  <si>
    <t>26</t>
  </si>
  <si>
    <t>RT.01/RW.18 Kelurahan Brebes</t>
  </si>
  <si>
    <t>27</t>
  </si>
  <si>
    <t>28</t>
  </si>
  <si>
    <t>29</t>
  </si>
  <si>
    <t>Desa Dumeling Kec. Wanasari</t>
  </si>
  <si>
    <t>30</t>
  </si>
  <si>
    <t>RT.03/RW.17 Kec. Brebes</t>
  </si>
  <si>
    <t>31</t>
  </si>
  <si>
    <t>RT.02/RW.01 Desa Terlangu Kec. Wanasari</t>
  </si>
  <si>
    <t>32</t>
  </si>
  <si>
    <t>RT.01/RW.01 Desa Padasugih Kec. Brebes</t>
  </si>
  <si>
    <t>33</t>
  </si>
  <si>
    <t>RT.17/RW.08 Ds. Dukuhwringin Kec. Wanasari</t>
  </si>
  <si>
    <t>34</t>
  </si>
  <si>
    <t>RT.08/RW.02 Saditan Kelurahan Brebes</t>
  </si>
  <si>
    <t>35</t>
  </si>
  <si>
    <t>RT.02/RW.02 Saditan Kelurahan Brebes</t>
  </si>
  <si>
    <t>JUMLAH TOTAL</t>
  </si>
  <si>
    <t>PERIODE 18 - 22 MEI 2020</t>
  </si>
  <si>
    <t>Desa Keboledan Kec. Wanasari</t>
  </si>
  <si>
    <t>Desa Sigentong Kec. Wanasari</t>
  </si>
  <si>
    <t>RT.04/RW.02 Ds. Sigambir Kec. Brebess</t>
  </si>
  <si>
    <t>RT.01/RW.01 Kelurahan Pasarbatang</t>
  </si>
  <si>
    <t>Desa Kebogadung Kec. Jatibarang</t>
  </si>
  <si>
    <t>Desa Banjaranyar Kec. Brebes</t>
  </si>
  <si>
    <t>Desa Sawojajar Kec. Wanasari</t>
  </si>
  <si>
    <t>Desa Lembarawa Kec. Brebes</t>
  </si>
  <si>
    <t>Desa Krasak Kec. Brebes</t>
  </si>
  <si>
    <t>RT.05/RW.01 Kelurahan Pasarbatang</t>
  </si>
  <si>
    <t>RT.04/RW.02 Ds. Rengasbandung Kec. Jatibarang</t>
  </si>
  <si>
    <t>Desa Jatirokeh Kec. Songgom</t>
  </si>
  <si>
    <t>Kauman Kec. Brebes</t>
  </si>
  <si>
    <t>Desa Tegalglagah Kec. Bulakamba</t>
  </si>
  <si>
    <t>Desa Karangsari Kec. Bulakamba</t>
  </si>
  <si>
    <t>RT.01/RW.02 Desa Pemaron Kec. Brebes</t>
  </si>
  <si>
    <t>Kelurahan Limbangan Wetan Kec. Brebes</t>
  </si>
  <si>
    <t>RT.01/RW.07 Kelurahan Pasarbatang Kec. Brebes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</si>
</sst>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\,\ dd\ mmmm\ yyyy;@"/>
  </numFmts>
  <fonts count="10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 Unicode MS"/>
      <family val="2"/>
    </font>
    <font>
      <sz val="12"/>
      <color theme="1"/>
      <name val="Calibri"/>
      <family val="2"/>
      <charset val="1"/>
      <scheme val="minor"/>
    </font>
    <font>
      <sz val="14"/>
      <color theme="1"/>
      <name val="Arial Unicode MS"/>
      <family val="2"/>
    </font>
    <font>
      <sz val="11"/>
      <color theme="1"/>
      <name val="Arial Unicode MS"/>
      <family val="2"/>
    </font>
    <font>
      <b/>
      <sz val="11"/>
      <color theme="1"/>
      <name val="Arial Unicode MS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vertical="top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6" xfId="0" applyFont="1" applyBorder="1"/>
    <xf numFmtId="0" fontId="0" fillId="0" borderId="7" xfId="0" applyFont="1" applyBorder="1"/>
    <xf numFmtId="0" fontId="4" fillId="0" borderId="3" xfId="0" quotePrefix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4" xfId="0" quotePrefix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5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7" fillId="2" borderId="3" xfId="0" applyFont="1" applyFill="1" applyBorder="1"/>
    <xf numFmtId="0" fontId="8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15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4" borderId="6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164" fontId="4" fillId="4" borderId="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5" fontId="8" fillId="2" borderId="6" xfId="0" applyNumberFormat="1" applyFont="1" applyFill="1" applyBorder="1" applyAlignment="1">
      <alignment horizontal="center" vertical="center"/>
    </xf>
    <xf numFmtId="15" fontId="8" fillId="2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Periode Mei - Juli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'DU ALL 2020'!$A$38:$B$42</c:f>
              <c:multiLvlStrCache>
                <c:ptCount val="5"/>
                <c:lvl>
                  <c:pt idx="0">
                    <c:v>BREBES</c:v>
                  </c:pt>
                  <c:pt idx="1">
                    <c:v>WANASARI</c:v>
                  </c:pt>
                  <c:pt idx="2">
                    <c:v>BULAKAMBA</c:v>
                  </c:pt>
                  <c:pt idx="3">
                    <c:v>JATIBARANG</c:v>
                  </c:pt>
                  <c:pt idx="4">
                    <c:v>SONGGOM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</c:lvl>
              </c:multiLvlStrCache>
            </c:multiLvlStrRef>
          </c:cat>
          <c:val>
            <c:numRef>
              <c:f>'DU ALL 2020'!$C$38:$C$42</c:f>
              <c:numCache>
                <c:formatCode>General</c:formatCode>
                <c:ptCount val="5"/>
                <c:pt idx="0">
                  <c:v>15</c:v>
                </c:pt>
                <c:pt idx="1">
                  <c:v>11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29140960"/>
        <c:axId val="229140568"/>
        <c:axId val="0"/>
      </c:bar3DChart>
      <c:catAx>
        <c:axId val="22914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29140568"/>
        <c:crosses val="autoZero"/>
        <c:auto val="1"/>
        <c:lblAlgn val="ctr"/>
        <c:lblOffset val="100"/>
        <c:noMultiLvlLbl val="0"/>
      </c:catAx>
      <c:valAx>
        <c:axId val="229140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29140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258536</xdr:colOff>
      <xdr:row>33</xdr:row>
      <xdr:rowOff>159204</xdr:rowOff>
    </xdr:from>
    <xdr:to>
      <xdr:col>5</xdr:col>
      <xdr:colOff>1204232</xdr:colOff>
      <xdr:row>49</xdr:row>
      <xdr:rowOff>4082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view="pageBreakPreview" topLeftCell="A4" zoomScale="70" zoomScaleNormal="70" zoomScaleSheetLayoutView="70" workbookViewId="0">
      <selection activeCell="C46" sqref="C46"/>
    </sheetView>
  </sheetViews>
  <sheetFormatPr defaultRowHeight="15" x14ac:dyDescent="0.25"/>
  <cols>
    <col min="1" max="1" width="5" customWidth="1"/>
    <col min="2" max="2" width="26.7109375" customWidth="1"/>
    <col min="3" max="3" width="22" customWidth="1"/>
    <col min="4" max="4" width="14.7109375" customWidth="1"/>
    <col min="5" max="5" width="36.140625" customWidth="1"/>
    <col min="6" max="6" width="20.85546875" customWidth="1"/>
  </cols>
  <sheetData>
    <row r="1" spans="1:6" s="1" customFormat="1" ht="17.25" x14ac:dyDescent="0.25">
      <c r="A1" s="61" t="s">
        <v>0</v>
      </c>
      <c r="B1" s="61"/>
      <c r="C1" s="61"/>
      <c r="D1" s="61"/>
      <c r="E1" s="61"/>
      <c r="F1" s="61"/>
    </row>
    <row r="2" spans="1:6" s="1" customFormat="1" ht="17.25" x14ac:dyDescent="0.25">
      <c r="A2" s="61" t="s">
        <v>1</v>
      </c>
      <c r="B2" s="61"/>
      <c r="C2" s="61"/>
      <c r="D2" s="61"/>
      <c r="E2" s="61"/>
      <c r="F2" s="61"/>
    </row>
    <row r="3" spans="1:6" s="1" customFormat="1" ht="17.25" x14ac:dyDescent="0.25">
      <c r="A3" s="61" t="s">
        <v>2</v>
      </c>
      <c r="B3" s="61"/>
      <c r="C3" s="61"/>
      <c r="D3" s="61"/>
      <c r="E3" s="61"/>
      <c r="F3" s="61"/>
    </row>
    <row r="4" spans="1:6" ht="20.25" x14ac:dyDescent="0.35">
      <c r="A4" s="2"/>
      <c r="B4" s="2"/>
      <c r="C4" s="2"/>
      <c r="D4" s="2"/>
      <c r="E4" s="2"/>
    </row>
    <row r="5" spans="1:6" ht="59.25" customHeight="1" x14ac:dyDescent="0.25">
      <c r="A5" s="10" t="s">
        <v>3</v>
      </c>
      <c r="B5" s="10" t="s">
        <v>4</v>
      </c>
      <c r="C5" s="10" t="s">
        <v>5</v>
      </c>
      <c r="D5" s="11" t="s">
        <v>6</v>
      </c>
      <c r="E5" s="12" t="s">
        <v>7</v>
      </c>
      <c r="F5" s="13" t="s">
        <v>8</v>
      </c>
    </row>
    <row r="6" spans="1:6" ht="60" customHeight="1" x14ac:dyDescent="0.25">
      <c r="A6" s="14">
        <v>1</v>
      </c>
      <c r="B6" s="15" t="s">
        <v>44</v>
      </c>
      <c r="C6" s="15" t="s">
        <v>45</v>
      </c>
      <c r="D6" s="16">
        <v>250</v>
      </c>
      <c r="E6" s="25" t="s">
        <v>46</v>
      </c>
      <c r="F6" s="17" t="s">
        <v>47</v>
      </c>
    </row>
    <row r="7" spans="1:6" ht="67.5" customHeight="1" x14ac:dyDescent="0.25">
      <c r="A7" s="14">
        <v>2</v>
      </c>
      <c r="B7" s="15" t="s">
        <v>49</v>
      </c>
      <c r="C7" s="15" t="str">
        <f t="shared" ref="C7:C16" si="0">C6</f>
        <v>BPBD Brebes</v>
      </c>
      <c r="D7" s="16">
        <f>40+100+40+50+50+25+50+50</f>
        <v>405</v>
      </c>
      <c r="E7" s="25" t="s">
        <v>48</v>
      </c>
      <c r="F7" s="17" t="str">
        <f t="shared" ref="F7:F16" si="1">F6</f>
        <v>BPBD, TNI, POLRI</v>
      </c>
    </row>
    <row r="8" spans="1:6" ht="48.75" customHeight="1" x14ac:dyDescent="0.25">
      <c r="A8" s="22">
        <v>3</v>
      </c>
      <c r="B8" s="15" t="s">
        <v>50</v>
      </c>
      <c r="C8" s="15" t="str">
        <f t="shared" si="0"/>
        <v>BPBD Brebes</v>
      </c>
      <c r="D8" s="16">
        <f>70+70+35+30+50+10</f>
        <v>265</v>
      </c>
      <c r="E8" s="25" t="s">
        <v>51</v>
      </c>
      <c r="F8" s="17" t="str">
        <f t="shared" si="1"/>
        <v>BPBD, TNI, POLRI</v>
      </c>
    </row>
    <row r="9" spans="1:6" ht="59.25" customHeight="1" x14ac:dyDescent="0.25">
      <c r="A9" s="14">
        <v>4</v>
      </c>
      <c r="B9" s="15" t="s">
        <v>52</v>
      </c>
      <c r="C9" s="15" t="str">
        <f t="shared" si="0"/>
        <v>BPBD Brebes</v>
      </c>
      <c r="D9" s="16">
        <f>90+70+90+50</f>
        <v>300</v>
      </c>
      <c r="E9" s="25" t="s">
        <v>53</v>
      </c>
      <c r="F9" s="17" t="str">
        <f t="shared" si="1"/>
        <v>BPBD, TNI, POLRI</v>
      </c>
    </row>
    <row r="10" spans="1:6" ht="59.25" customHeight="1" x14ac:dyDescent="0.25">
      <c r="A10" s="14">
        <v>5</v>
      </c>
      <c r="B10" s="15" t="s">
        <v>54</v>
      </c>
      <c r="C10" s="15" t="str">
        <f t="shared" si="0"/>
        <v>BPBD Brebes</v>
      </c>
      <c r="D10" s="16">
        <f>71+65+64+50+50</f>
        <v>300</v>
      </c>
      <c r="E10" s="25" t="s">
        <v>55</v>
      </c>
      <c r="F10" s="17" t="str">
        <f t="shared" si="1"/>
        <v>BPBD, TNI, POLRI</v>
      </c>
    </row>
    <row r="11" spans="1:6" ht="59.25" customHeight="1" x14ac:dyDescent="0.25">
      <c r="A11" s="14">
        <v>6</v>
      </c>
      <c r="B11" s="15" t="s">
        <v>56</v>
      </c>
      <c r="C11" s="15" t="str">
        <f t="shared" si="0"/>
        <v>BPBD Brebes</v>
      </c>
      <c r="D11" s="16">
        <f>34+70+70+50+55+21</f>
        <v>300</v>
      </c>
      <c r="E11" s="25" t="s">
        <v>57</v>
      </c>
      <c r="F11" s="17" t="str">
        <f t="shared" si="1"/>
        <v>BPBD, TNI, POLRI</v>
      </c>
    </row>
    <row r="12" spans="1:6" ht="59.25" customHeight="1" x14ac:dyDescent="0.25">
      <c r="A12" s="14">
        <v>7</v>
      </c>
      <c r="B12" s="15" t="s">
        <v>58</v>
      </c>
      <c r="C12" s="15" t="str">
        <f t="shared" si="0"/>
        <v>BPBD Brebes</v>
      </c>
      <c r="D12" s="16">
        <f>50+69+31+20+80+50</f>
        <v>300</v>
      </c>
      <c r="E12" s="25" t="s">
        <v>59</v>
      </c>
      <c r="F12" s="17" t="str">
        <f t="shared" si="1"/>
        <v>BPBD, TNI, POLRI</v>
      </c>
    </row>
    <row r="13" spans="1:6" ht="59.25" customHeight="1" x14ac:dyDescent="0.25">
      <c r="A13" s="14">
        <v>8</v>
      </c>
      <c r="B13" s="15" t="s">
        <v>60</v>
      </c>
      <c r="C13" s="15" t="str">
        <f t="shared" si="0"/>
        <v>BPBD Brebes</v>
      </c>
      <c r="D13" s="16">
        <f>64+236+108</f>
        <v>408</v>
      </c>
      <c r="E13" s="25" t="s">
        <v>61</v>
      </c>
      <c r="F13" s="17" t="str">
        <f t="shared" si="1"/>
        <v>BPBD, TNI, POLRI</v>
      </c>
    </row>
    <row r="14" spans="1:6" ht="59.25" customHeight="1" x14ac:dyDescent="0.25">
      <c r="A14" s="14">
        <v>9</v>
      </c>
      <c r="B14" s="15" t="s">
        <v>62</v>
      </c>
      <c r="C14" s="15" t="str">
        <f t="shared" si="0"/>
        <v>BPBD Brebes</v>
      </c>
      <c r="D14" s="16">
        <f>50+50+42+50</f>
        <v>192</v>
      </c>
      <c r="E14" s="25" t="s">
        <v>63</v>
      </c>
      <c r="F14" s="17" t="str">
        <f t="shared" si="1"/>
        <v>BPBD, TNI, POLRI</v>
      </c>
    </row>
    <row r="15" spans="1:6" ht="59.25" customHeight="1" x14ac:dyDescent="0.25">
      <c r="A15" s="14">
        <v>10</v>
      </c>
      <c r="B15" s="15" t="s">
        <v>64</v>
      </c>
      <c r="C15" s="15" t="str">
        <f t="shared" si="0"/>
        <v>BPBD Brebes</v>
      </c>
      <c r="D15" s="16">
        <f>100+64+50+36+50</f>
        <v>300</v>
      </c>
      <c r="E15" s="25" t="s">
        <v>65</v>
      </c>
      <c r="F15" s="17" t="str">
        <f t="shared" si="1"/>
        <v>BPBD, TNI, POLRI</v>
      </c>
    </row>
    <row r="16" spans="1:6" ht="59.25" customHeight="1" x14ac:dyDescent="0.25">
      <c r="A16" s="14">
        <v>11</v>
      </c>
      <c r="B16" s="15" t="s">
        <v>67</v>
      </c>
      <c r="C16" s="15" t="str">
        <f t="shared" si="0"/>
        <v>BPBD Brebes</v>
      </c>
      <c r="D16" s="16">
        <f>50+60+70+70+50</f>
        <v>300</v>
      </c>
      <c r="E16" s="25" t="s">
        <v>66</v>
      </c>
      <c r="F16" s="17" t="str">
        <f t="shared" si="1"/>
        <v>BPBD, TNI, POLRI</v>
      </c>
    </row>
    <row r="17" spans="1:6" s="3" customFormat="1" ht="39.75" customHeight="1" x14ac:dyDescent="0.25">
      <c r="A17" s="15">
        <v>12</v>
      </c>
      <c r="B17" s="18">
        <v>44000</v>
      </c>
      <c r="C17" s="16" t="s">
        <v>9</v>
      </c>
      <c r="D17" s="15">
        <v>350</v>
      </c>
      <c r="E17" s="19" t="s">
        <v>10</v>
      </c>
      <c r="F17" s="17" t="s">
        <v>11</v>
      </c>
    </row>
    <row r="18" spans="1:6" s="3" customFormat="1" ht="34.5" customHeight="1" x14ac:dyDescent="0.25">
      <c r="A18" s="40">
        <v>13</v>
      </c>
      <c r="B18" s="43">
        <v>44007</v>
      </c>
      <c r="C18" s="40" t="s">
        <v>12</v>
      </c>
      <c r="D18" s="40">
        <v>200</v>
      </c>
      <c r="E18" s="62" t="s">
        <v>13</v>
      </c>
      <c r="F18" s="58" t="str">
        <f>F17</f>
        <v>TNI/POLRI/BPBD</v>
      </c>
    </row>
    <row r="19" spans="1:6" s="3" customFormat="1" ht="16.5" hidden="1" customHeight="1" x14ac:dyDescent="0.25">
      <c r="A19" s="41"/>
      <c r="B19" s="44"/>
      <c r="C19" s="41"/>
      <c r="D19" s="41"/>
      <c r="E19" s="63"/>
      <c r="F19" s="59"/>
    </row>
    <row r="20" spans="1:6" s="3" customFormat="1" ht="7.5" customHeight="1" x14ac:dyDescent="0.25">
      <c r="A20" s="42"/>
      <c r="B20" s="45"/>
      <c r="C20" s="42"/>
      <c r="D20" s="42"/>
      <c r="E20" s="64"/>
      <c r="F20" s="60"/>
    </row>
    <row r="21" spans="1:6" s="3" customFormat="1" ht="40.5" customHeight="1" x14ac:dyDescent="0.25">
      <c r="A21" s="40">
        <v>14</v>
      </c>
      <c r="B21" s="43">
        <v>44014</v>
      </c>
      <c r="C21" s="52" t="s">
        <v>9</v>
      </c>
      <c r="D21" s="40">
        <v>200</v>
      </c>
      <c r="E21" s="55" t="s">
        <v>14</v>
      </c>
      <c r="F21" s="58" t="str">
        <f>F18</f>
        <v>TNI/POLRI/BPBD</v>
      </c>
    </row>
    <row r="22" spans="1:6" s="3" customFormat="1" ht="3.75" customHeight="1" x14ac:dyDescent="0.25">
      <c r="A22" s="41"/>
      <c r="B22" s="44"/>
      <c r="C22" s="53"/>
      <c r="D22" s="41"/>
      <c r="E22" s="56"/>
      <c r="F22" s="59"/>
    </row>
    <row r="23" spans="1:6" s="3" customFormat="1" ht="20.25" hidden="1" customHeight="1" x14ac:dyDescent="0.25">
      <c r="A23" s="42"/>
      <c r="B23" s="45"/>
      <c r="C23" s="54"/>
      <c r="D23" s="42"/>
      <c r="E23" s="57"/>
      <c r="F23" s="60"/>
    </row>
    <row r="24" spans="1:6" s="3" customFormat="1" ht="40.5" customHeight="1" x14ac:dyDescent="0.25">
      <c r="A24" s="40">
        <v>15</v>
      </c>
      <c r="B24" s="43">
        <v>44021</v>
      </c>
      <c r="C24" s="40" t="s">
        <v>12</v>
      </c>
      <c r="D24" s="40">
        <v>200</v>
      </c>
      <c r="E24" s="55" t="s">
        <v>15</v>
      </c>
      <c r="F24" s="58" t="str">
        <f>F21</f>
        <v>TNI/POLRI/BPBD</v>
      </c>
    </row>
    <row r="25" spans="1:6" s="3" customFormat="1" ht="6.75" customHeight="1" x14ac:dyDescent="0.25">
      <c r="A25" s="41"/>
      <c r="B25" s="44"/>
      <c r="C25" s="41"/>
      <c r="D25" s="41"/>
      <c r="E25" s="56"/>
      <c r="F25" s="59"/>
    </row>
    <row r="26" spans="1:6" s="3" customFormat="1" ht="20.25" hidden="1" customHeight="1" x14ac:dyDescent="0.25">
      <c r="A26" s="42"/>
      <c r="B26" s="45"/>
      <c r="C26" s="42"/>
      <c r="D26" s="42"/>
      <c r="E26" s="57"/>
      <c r="F26" s="60"/>
    </row>
    <row r="27" spans="1:6" s="3" customFormat="1" ht="40.5" customHeight="1" x14ac:dyDescent="0.25">
      <c r="A27" s="40">
        <v>16</v>
      </c>
      <c r="B27" s="43">
        <v>44028</v>
      </c>
      <c r="C27" s="40" t="s">
        <v>9</v>
      </c>
      <c r="D27" s="40">
        <v>200</v>
      </c>
      <c r="E27" s="55" t="s">
        <v>16</v>
      </c>
      <c r="F27" s="58" t="str">
        <f>F24</f>
        <v>TNI/POLRI/BPBD</v>
      </c>
    </row>
    <row r="28" spans="1:6" s="3" customFormat="1" ht="6.75" customHeight="1" x14ac:dyDescent="0.25">
      <c r="A28" s="41"/>
      <c r="B28" s="44"/>
      <c r="C28" s="41"/>
      <c r="D28" s="41"/>
      <c r="E28" s="56"/>
      <c r="F28" s="59"/>
    </row>
    <row r="29" spans="1:6" s="3" customFormat="1" ht="0.75" customHeight="1" x14ac:dyDescent="0.25">
      <c r="A29" s="42"/>
      <c r="B29" s="45"/>
      <c r="C29" s="42"/>
      <c r="D29" s="42"/>
      <c r="E29" s="57"/>
      <c r="F29" s="60"/>
    </row>
    <row r="30" spans="1:6" s="3" customFormat="1" ht="40.5" customHeight="1" x14ac:dyDescent="0.25">
      <c r="A30" s="40">
        <v>17</v>
      </c>
      <c r="B30" s="43">
        <v>44035</v>
      </c>
      <c r="C30" s="40" t="s">
        <v>12</v>
      </c>
      <c r="D30" s="40">
        <v>200</v>
      </c>
      <c r="E30" s="52" t="s">
        <v>17</v>
      </c>
      <c r="F30" s="58" t="str">
        <f>F27</f>
        <v>TNI/POLRI/BPBD</v>
      </c>
    </row>
    <row r="31" spans="1:6" s="3" customFormat="1" ht="11.25" customHeight="1" x14ac:dyDescent="0.25">
      <c r="A31" s="41"/>
      <c r="B31" s="44"/>
      <c r="C31" s="41"/>
      <c r="D31" s="41"/>
      <c r="E31" s="53"/>
      <c r="F31" s="59"/>
    </row>
    <row r="32" spans="1:6" s="3" customFormat="1" ht="1.5" customHeight="1" x14ac:dyDescent="0.25">
      <c r="A32" s="42"/>
      <c r="B32" s="45"/>
      <c r="C32" s="42"/>
      <c r="D32" s="42"/>
      <c r="E32" s="54"/>
      <c r="F32" s="60"/>
    </row>
    <row r="33" spans="1:19" ht="24.75" customHeight="1" x14ac:dyDescent="0.25">
      <c r="A33" s="46" t="s">
        <v>68</v>
      </c>
      <c r="B33" s="47"/>
      <c r="C33" s="48"/>
      <c r="D33" s="5">
        <f>SUM(D6:D32)</f>
        <v>4670</v>
      </c>
      <c r="E33" s="20"/>
      <c r="F33" s="21"/>
    </row>
    <row r="34" spans="1:19" ht="15" customHeight="1" x14ac:dyDescent="0.25">
      <c r="D34" s="8"/>
    </row>
    <row r="35" spans="1:19" ht="15" customHeight="1" x14ac:dyDescent="0.25">
      <c r="D35" s="9"/>
      <c r="E35" s="49"/>
    </row>
    <row r="36" spans="1:19" x14ac:dyDescent="0.25">
      <c r="E36" s="49"/>
    </row>
    <row r="37" spans="1:19" ht="16.5" x14ac:dyDescent="0.25">
      <c r="A37" s="4" t="s">
        <v>18</v>
      </c>
      <c r="B37" s="4" t="s">
        <v>19</v>
      </c>
      <c r="C37" s="4" t="s">
        <v>20</v>
      </c>
      <c r="E37" s="49"/>
    </row>
    <row r="38" spans="1:19" ht="16.5" x14ac:dyDescent="0.25">
      <c r="A38" s="5">
        <v>1</v>
      </c>
      <c r="B38" s="5" t="s">
        <v>21</v>
      </c>
      <c r="C38" s="5">
        <v>15</v>
      </c>
      <c r="E38" s="23"/>
      <c r="F38" s="24"/>
      <c r="G38" s="24"/>
      <c r="H38" s="24"/>
      <c r="I38" s="24"/>
      <c r="J38" s="24"/>
      <c r="K38" s="24"/>
      <c r="L38" s="24"/>
      <c r="M38" s="24"/>
      <c r="N38" s="24"/>
      <c r="O38" s="24"/>
      <c r="Q38" s="24"/>
      <c r="R38" s="24"/>
      <c r="S38" s="24"/>
    </row>
    <row r="39" spans="1:19" ht="16.5" x14ac:dyDescent="0.25">
      <c r="A39" s="5">
        <v>2</v>
      </c>
      <c r="B39" s="6" t="s">
        <v>22</v>
      </c>
      <c r="C39" s="5">
        <v>11</v>
      </c>
      <c r="E39" s="23"/>
      <c r="F39" s="24"/>
      <c r="G39" s="24"/>
      <c r="H39" s="24"/>
      <c r="I39" s="24"/>
      <c r="J39" s="24"/>
      <c r="K39" s="24"/>
    </row>
    <row r="40" spans="1:19" ht="16.5" x14ac:dyDescent="0.25">
      <c r="A40" s="5">
        <v>3</v>
      </c>
      <c r="B40" s="6" t="s">
        <v>71</v>
      </c>
      <c r="C40" s="5">
        <v>2</v>
      </c>
    </row>
    <row r="41" spans="1:19" ht="16.5" x14ac:dyDescent="0.25">
      <c r="A41" s="5">
        <v>4</v>
      </c>
      <c r="B41" s="5" t="s">
        <v>69</v>
      </c>
      <c r="C41" s="5">
        <v>2</v>
      </c>
      <c r="K41" s="7"/>
    </row>
    <row r="42" spans="1:19" ht="16.5" x14ac:dyDescent="0.25">
      <c r="A42" s="5">
        <v>5</v>
      </c>
      <c r="B42" s="6" t="s">
        <v>70</v>
      </c>
      <c r="C42" s="5">
        <v>1</v>
      </c>
    </row>
    <row r="43" spans="1:19" ht="16.5" x14ac:dyDescent="0.3">
      <c r="A43" s="50" t="s">
        <v>20</v>
      </c>
      <c r="B43" s="51"/>
      <c r="C43" s="5">
        <f>SUM(C38:C42)</f>
        <v>31</v>
      </c>
    </row>
  </sheetData>
  <mergeCells count="36">
    <mergeCell ref="E27:E29"/>
    <mergeCell ref="F27:F29"/>
    <mergeCell ref="E30:E32"/>
    <mergeCell ref="F30:F32"/>
    <mergeCell ref="A1:F1"/>
    <mergeCell ref="A2:F2"/>
    <mergeCell ref="A3:F3"/>
    <mergeCell ref="D30:D32"/>
    <mergeCell ref="D27:D29"/>
    <mergeCell ref="F18:F20"/>
    <mergeCell ref="E21:E23"/>
    <mergeCell ref="F21:F23"/>
    <mergeCell ref="E24:E26"/>
    <mergeCell ref="F24:F26"/>
    <mergeCell ref="E18:E20"/>
    <mergeCell ref="D24:D26"/>
    <mergeCell ref="D21:D23"/>
    <mergeCell ref="D18:D20"/>
    <mergeCell ref="A18:A20"/>
    <mergeCell ref="A21:A23"/>
    <mergeCell ref="A24:A26"/>
    <mergeCell ref="A27:A29"/>
    <mergeCell ref="A30:A32"/>
    <mergeCell ref="B18:B20"/>
    <mergeCell ref="C18:C20"/>
    <mergeCell ref="C21:C23"/>
    <mergeCell ref="B21:B23"/>
    <mergeCell ref="B24:B26"/>
    <mergeCell ref="C24:C26"/>
    <mergeCell ref="B27:B29"/>
    <mergeCell ref="C27:C29"/>
    <mergeCell ref="C30:C32"/>
    <mergeCell ref="B30:B32"/>
    <mergeCell ref="A33:C33"/>
    <mergeCell ref="E35:E37"/>
    <mergeCell ref="A43:B43"/>
  </mergeCells>
  <pageMargins left="0.7" right="0.7" top="0.75" bottom="0.75" header="0.3" footer="0.3"/>
  <pageSetup paperSize="9" scale="54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7"/>
  <sheetViews>
    <sheetView tabSelected="1" topLeftCell="A49" workbookViewId="0">
      <selection activeCell="D6" sqref="D6"/>
    </sheetView>
  </sheetViews>
  <sheetFormatPr defaultRowHeight="15" x14ac:dyDescent="0.25"/>
  <cols>
    <col min="1" max="1" width="5.140625" customWidth="1"/>
    <col min="2" max="2" width="29.85546875" customWidth="1"/>
    <col min="3" max="3" width="17.85546875" customWidth="1"/>
    <col min="4" max="4" width="45.140625" customWidth="1"/>
    <col min="5" max="5" width="27.5703125" customWidth="1"/>
  </cols>
  <sheetData>
    <row r="2" spans="1:4" ht="15.75" x14ac:dyDescent="0.25">
      <c r="A2" s="65" t="s">
        <v>72</v>
      </c>
      <c r="B2" s="65"/>
      <c r="C2" s="65"/>
      <c r="D2" s="65"/>
    </row>
    <row r="3" spans="1:4" ht="15.75" x14ac:dyDescent="0.25">
      <c r="A3" s="65" t="s">
        <v>73</v>
      </c>
      <c r="B3" s="65"/>
      <c r="C3" s="65"/>
      <c r="D3" s="65"/>
    </row>
    <row r="4" spans="1:4" ht="15.75" x14ac:dyDescent="0.25">
      <c r="A4" s="65" t="s">
        <v>74</v>
      </c>
      <c r="B4" s="65"/>
      <c r="C4" s="65"/>
      <c r="D4" s="65"/>
    </row>
    <row r="5" spans="1:4" ht="15.75" x14ac:dyDescent="0.25">
      <c r="A5" s="65" t="s">
        <v>75</v>
      </c>
      <c r="B5" s="65"/>
      <c r="C5" s="65"/>
      <c r="D5" s="65"/>
    </row>
    <row r="7" spans="1:4" ht="31.5" x14ac:dyDescent="0.25">
      <c r="A7" s="26" t="s">
        <v>76</v>
      </c>
      <c r="B7" s="27" t="s">
        <v>77</v>
      </c>
      <c r="C7" s="26" t="s">
        <v>78</v>
      </c>
      <c r="D7" s="26" t="s">
        <v>79</v>
      </c>
    </row>
    <row r="8" spans="1:4" x14ac:dyDescent="0.25">
      <c r="A8" s="28" t="s">
        <v>23</v>
      </c>
      <c r="B8" s="29">
        <v>40</v>
      </c>
      <c r="C8" s="30">
        <v>43962</v>
      </c>
      <c r="D8" s="31" t="s">
        <v>80</v>
      </c>
    </row>
    <row r="9" spans="1:4" x14ac:dyDescent="0.25">
      <c r="A9" s="28" t="s">
        <v>24</v>
      </c>
      <c r="B9" s="29">
        <v>50</v>
      </c>
      <c r="C9" s="30">
        <v>43962</v>
      </c>
      <c r="D9" s="31" t="s">
        <v>81</v>
      </c>
    </row>
    <row r="10" spans="1:4" x14ac:dyDescent="0.25">
      <c r="A10" s="28" t="s">
        <v>25</v>
      </c>
      <c r="B10" s="29">
        <v>110</v>
      </c>
      <c r="C10" s="30">
        <v>43962</v>
      </c>
      <c r="D10" s="31" t="s">
        <v>82</v>
      </c>
    </row>
    <row r="11" spans="1:4" x14ac:dyDescent="0.25">
      <c r="A11" s="28" t="s">
        <v>26</v>
      </c>
      <c r="B11" s="29">
        <v>50</v>
      </c>
      <c r="C11" s="30">
        <v>43962</v>
      </c>
      <c r="D11" s="31" t="s">
        <v>83</v>
      </c>
    </row>
    <row r="12" spans="1:4" x14ac:dyDescent="0.25">
      <c r="A12" s="28" t="s">
        <v>27</v>
      </c>
      <c r="B12" s="29">
        <v>40</v>
      </c>
      <c r="C12" s="30">
        <v>43963</v>
      </c>
      <c r="D12" s="31" t="s">
        <v>80</v>
      </c>
    </row>
    <row r="13" spans="1:4" x14ac:dyDescent="0.25">
      <c r="A13" s="28" t="s">
        <v>28</v>
      </c>
      <c r="B13" s="29">
        <v>100</v>
      </c>
      <c r="C13" s="30">
        <v>43963</v>
      </c>
      <c r="D13" s="31" t="s">
        <v>82</v>
      </c>
    </row>
    <row r="14" spans="1:4" x14ac:dyDescent="0.25">
      <c r="A14" s="28" t="s">
        <v>29</v>
      </c>
      <c r="B14" s="29">
        <v>40</v>
      </c>
      <c r="C14" s="30">
        <v>43963</v>
      </c>
      <c r="D14" s="31" t="s">
        <v>84</v>
      </c>
    </row>
    <row r="15" spans="1:4" x14ac:dyDescent="0.25">
      <c r="A15" s="28" t="s">
        <v>30</v>
      </c>
      <c r="B15" s="29">
        <v>50</v>
      </c>
      <c r="C15" s="30">
        <v>43963</v>
      </c>
      <c r="D15" s="31" t="s">
        <v>85</v>
      </c>
    </row>
    <row r="16" spans="1:4" x14ac:dyDescent="0.25">
      <c r="A16" s="28" t="s">
        <v>31</v>
      </c>
      <c r="B16" s="29">
        <v>50</v>
      </c>
      <c r="C16" s="30">
        <v>43963</v>
      </c>
      <c r="D16" s="31" t="s">
        <v>86</v>
      </c>
    </row>
    <row r="17" spans="1:4" x14ac:dyDescent="0.25">
      <c r="A17" s="28" t="s">
        <v>32</v>
      </c>
      <c r="B17" s="29">
        <v>25</v>
      </c>
      <c r="C17" s="30">
        <v>43963</v>
      </c>
      <c r="D17" s="31" t="s">
        <v>87</v>
      </c>
    </row>
    <row r="18" spans="1:4" x14ac:dyDescent="0.25">
      <c r="A18" s="28" t="s">
        <v>33</v>
      </c>
      <c r="B18" s="29">
        <v>50</v>
      </c>
      <c r="C18" s="30">
        <v>43963</v>
      </c>
      <c r="D18" s="31" t="s">
        <v>88</v>
      </c>
    </row>
    <row r="19" spans="1:4" x14ac:dyDescent="0.25">
      <c r="A19" s="28" t="s">
        <v>34</v>
      </c>
      <c r="B19" s="29">
        <v>50</v>
      </c>
      <c r="C19" s="30">
        <v>43963</v>
      </c>
      <c r="D19" s="31" t="s">
        <v>89</v>
      </c>
    </row>
    <row r="20" spans="1:4" x14ac:dyDescent="0.25">
      <c r="A20" s="28" t="s">
        <v>35</v>
      </c>
      <c r="B20" s="29">
        <v>50</v>
      </c>
      <c r="C20" s="30">
        <v>43963</v>
      </c>
      <c r="D20" s="31" t="s">
        <v>90</v>
      </c>
    </row>
    <row r="21" spans="1:4" x14ac:dyDescent="0.25">
      <c r="A21" s="28" t="s">
        <v>36</v>
      </c>
      <c r="B21" s="29">
        <v>70</v>
      </c>
      <c r="C21" s="30">
        <v>43963</v>
      </c>
      <c r="D21" s="31" t="s">
        <v>91</v>
      </c>
    </row>
    <row r="22" spans="1:4" x14ac:dyDescent="0.25">
      <c r="A22" s="28" t="s">
        <v>37</v>
      </c>
      <c r="B22" s="29">
        <v>70</v>
      </c>
      <c r="C22" s="30">
        <v>43965</v>
      </c>
      <c r="D22" s="31" t="s">
        <v>80</v>
      </c>
    </row>
    <row r="23" spans="1:4" x14ac:dyDescent="0.25">
      <c r="A23" s="28" t="s">
        <v>38</v>
      </c>
      <c r="B23" s="29">
        <v>70</v>
      </c>
      <c r="C23" s="30">
        <v>43965</v>
      </c>
      <c r="D23" s="31" t="s">
        <v>92</v>
      </c>
    </row>
    <row r="24" spans="1:4" x14ac:dyDescent="0.25">
      <c r="A24" s="28" t="s">
        <v>39</v>
      </c>
      <c r="B24" s="29">
        <v>35</v>
      </c>
      <c r="C24" s="30">
        <v>43965</v>
      </c>
      <c r="D24" s="31" t="s">
        <v>93</v>
      </c>
    </row>
    <row r="25" spans="1:4" x14ac:dyDescent="0.25">
      <c r="A25" s="28" t="s">
        <v>40</v>
      </c>
      <c r="B25" s="29">
        <v>30</v>
      </c>
      <c r="C25" s="30">
        <v>43965</v>
      </c>
      <c r="D25" s="31" t="s">
        <v>94</v>
      </c>
    </row>
    <row r="26" spans="1:4" x14ac:dyDescent="0.25">
      <c r="A26" s="28" t="s">
        <v>41</v>
      </c>
      <c r="B26" s="29">
        <v>50</v>
      </c>
      <c r="C26" s="30">
        <v>43965</v>
      </c>
      <c r="D26" s="31" t="s">
        <v>95</v>
      </c>
    </row>
    <row r="27" spans="1:4" x14ac:dyDescent="0.25">
      <c r="A27" s="28" t="s">
        <v>42</v>
      </c>
      <c r="B27" s="29">
        <v>10</v>
      </c>
      <c r="C27" s="30">
        <v>43965</v>
      </c>
      <c r="D27" s="31" t="s">
        <v>96</v>
      </c>
    </row>
    <row r="28" spans="1:4" x14ac:dyDescent="0.25">
      <c r="A28" s="28" t="s">
        <v>43</v>
      </c>
      <c r="B28" s="29">
        <v>90</v>
      </c>
      <c r="C28" s="30">
        <v>43966</v>
      </c>
      <c r="D28" s="31" t="s">
        <v>85</v>
      </c>
    </row>
    <row r="29" spans="1:4" x14ac:dyDescent="0.25">
      <c r="A29" s="28" t="s">
        <v>97</v>
      </c>
      <c r="B29" s="29">
        <v>70</v>
      </c>
      <c r="C29" s="30">
        <v>43966</v>
      </c>
      <c r="D29" s="31" t="s">
        <v>98</v>
      </c>
    </row>
    <row r="30" spans="1:4" x14ac:dyDescent="0.25">
      <c r="A30" s="28" t="s">
        <v>99</v>
      </c>
      <c r="B30" s="29">
        <v>90</v>
      </c>
      <c r="C30" s="30">
        <v>43966</v>
      </c>
      <c r="D30" s="31" t="s">
        <v>100</v>
      </c>
    </row>
    <row r="31" spans="1:4" x14ac:dyDescent="0.25">
      <c r="A31" s="28" t="s">
        <v>101</v>
      </c>
      <c r="B31" s="29">
        <v>50</v>
      </c>
      <c r="C31" s="30">
        <v>43966</v>
      </c>
      <c r="D31" s="31" t="s">
        <v>102</v>
      </c>
    </row>
    <row r="32" spans="1:4" x14ac:dyDescent="0.25">
      <c r="A32" s="28" t="s">
        <v>103</v>
      </c>
      <c r="B32" s="29">
        <v>71</v>
      </c>
      <c r="C32" s="30">
        <v>43967</v>
      </c>
      <c r="D32" s="31" t="s">
        <v>104</v>
      </c>
    </row>
    <row r="33" spans="1:4" x14ac:dyDescent="0.25">
      <c r="A33" s="28" t="s">
        <v>105</v>
      </c>
      <c r="B33" s="29">
        <v>65</v>
      </c>
      <c r="C33" s="30">
        <v>43967</v>
      </c>
      <c r="D33" s="31" t="s">
        <v>106</v>
      </c>
    </row>
    <row r="34" spans="1:4" x14ac:dyDescent="0.25">
      <c r="A34" s="28" t="s">
        <v>107</v>
      </c>
      <c r="B34" s="29">
        <v>64</v>
      </c>
      <c r="C34" s="30">
        <v>43967</v>
      </c>
      <c r="D34" s="31" t="s">
        <v>80</v>
      </c>
    </row>
    <row r="35" spans="1:4" x14ac:dyDescent="0.25">
      <c r="A35" s="28" t="s">
        <v>108</v>
      </c>
      <c r="B35" s="29">
        <v>50</v>
      </c>
      <c r="C35" s="30">
        <v>43967</v>
      </c>
      <c r="D35" s="31" t="s">
        <v>81</v>
      </c>
    </row>
    <row r="36" spans="1:4" x14ac:dyDescent="0.25">
      <c r="A36" s="28" t="s">
        <v>109</v>
      </c>
      <c r="B36" s="29">
        <v>50</v>
      </c>
      <c r="C36" s="30">
        <v>43967</v>
      </c>
      <c r="D36" s="31" t="s">
        <v>110</v>
      </c>
    </row>
    <row r="37" spans="1:4" x14ac:dyDescent="0.25">
      <c r="A37" s="28" t="s">
        <v>111</v>
      </c>
      <c r="B37" s="29">
        <v>34</v>
      </c>
      <c r="C37" s="30">
        <v>43968</v>
      </c>
      <c r="D37" s="31" t="s">
        <v>112</v>
      </c>
    </row>
    <row r="38" spans="1:4" x14ac:dyDescent="0.25">
      <c r="A38" s="28" t="s">
        <v>113</v>
      </c>
      <c r="B38" s="29">
        <v>70</v>
      </c>
      <c r="C38" s="30">
        <v>43968</v>
      </c>
      <c r="D38" s="31" t="s">
        <v>114</v>
      </c>
    </row>
    <row r="39" spans="1:4" x14ac:dyDescent="0.25">
      <c r="A39" s="28" t="s">
        <v>115</v>
      </c>
      <c r="B39" s="29">
        <v>70</v>
      </c>
      <c r="C39" s="30">
        <v>43968</v>
      </c>
      <c r="D39" s="31" t="s">
        <v>116</v>
      </c>
    </row>
    <row r="40" spans="1:4" x14ac:dyDescent="0.25">
      <c r="A40" s="28" t="s">
        <v>117</v>
      </c>
      <c r="B40" s="29">
        <v>50</v>
      </c>
      <c r="C40" s="30">
        <v>43968</v>
      </c>
      <c r="D40" s="31" t="s">
        <v>118</v>
      </c>
    </row>
    <row r="41" spans="1:4" x14ac:dyDescent="0.25">
      <c r="A41" s="28" t="s">
        <v>119</v>
      </c>
      <c r="B41" s="29">
        <v>55</v>
      </c>
      <c r="C41" s="30">
        <v>43968</v>
      </c>
      <c r="D41" s="31" t="s">
        <v>120</v>
      </c>
    </row>
    <row r="42" spans="1:4" x14ac:dyDescent="0.25">
      <c r="A42" s="28" t="s">
        <v>121</v>
      </c>
      <c r="B42" s="32">
        <v>21</v>
      </c>
      <c r="C42" s="30">
        <v>43968</v>
      </c>
      <c r="D42" s="31" t="s">
        <v>122</v>
      </c>
    </row>
    <row r="43" spans="1:4" x14ac:dyDescent="0.25">
      <c r="A43" s="33"/>
      <c r="B43" s="34">
        <f>SUM(B8:B42)</f>
        <v>1940</v>
      </c>
      <c r="C43" s="66" t="s">
        <v>123</v>
      </c>
      <c r="D43" s="67"/>
    </row>
    <row r="44" spans="1:4" ht="15.75" x14ac:dyDescent="0.25">
      <c r="B44" s="35"/>
    </row>
    <row r="45" spans="1:4" ht="15.75" x14ac:dyDescent="0.25">
      <c r="A45" s="36" t="s">
        <v>124</v>
      </c>
      <c r="B45" s="35"/>
    </row>
    <row r="46" spans="1:4" ht="15.75" x14ac:dyDescent="0.25">
      <c r="B46" s="35"/>
    </row>
    <row r="47" spans="1:4" ht="31.5" x14ac:dyDescent="0.25">
      <c r="A47" s="26" t="s">
        <v>76</v>
      </c>
      <c r="B47" s="27" t="s">
        <v>77</v>
      </c>
      <c r="C47" s="26" t="s">
        <v>78</v>
      </c>
      <c r="D47" s="26" t="s">
        <v>79</v>
      </c>
    </row>
    <row r="48" spans="1:4" x14ac:dyDescent="0.25">
      <c r="A48" s="28" t="s">
        <v>23</v>
      </c>
      <c r="B48" s="29">
        <v>50</v>
      </c>
      <c r="C48" s="30">
        <v>43969</v>
      </c>
      <c r="D48" s="31" t="s">
        <v>110</v>
      </c>
    </row>
    <row r="49" spans="1:4" x14ac:dyDescent="0.25">
      <c r="A49" s="28" t="s">
        <v>24</v>
      </c>
      <c r="B49" s="29">
        <v>69</v>
      </c>
      <c r="C49" s="30">
        <v>43969</v>
      </c>
      <c r="D49" s="31" t="s">
        <v>125</v>
      </c>
    </row>
    <row r="50" spans="1:4" x14ac:dyDescent="0.25">
      <c r="A50" s="28" t="s">
        <v>25</v>
      </c>
      <c r="B50" s="29">
        <v>31</v>
      </c>
      <c r="C50" s="30">
        <v>43969</v>
      </c>
      <c r="D50" s="31" t="s">
        <v>126</v>
      </c>
    </row>
    <row r="51" spans="1:4" x14ac:dyDescent="0.25">
      <c r="A51" s="28" t="s">
        <v>26</v>
      </c>
      <c r="B51" s="29">
        <v>20</v>
      </c>
      <c r="C51" s="30">
        <v>43969</v>
      </c>
      <c r="D51" s="31" t="s">
        <v>96</v>
      </c>
    </row>
    <row r="52" spans="1:4" x14ac:dyDescent="0.25">
      <c r="A52" s="28" t="s">
        <v>27</v>
      </c>
      <c r="B52" s="29">
        <v>80</v>
      </c>
      <c r="C52" s="30">
        <v>43969</v>
      </c>
      <c r="D52" s="31" t="s">
        <v>127</v>
      </c>
    </row>
    <row r="53" spans="1:4" x14ac:dyDescent="0.25">
      <c r="A53" s="28" t="s">
        <v>28</v>
      </c>
      <c r="B53" s="29">
        <v>50</v>
      </c>
      <c r="C53" s="30">
        <v>43969</v>
      </c>
      <c r="D53" s="31" t="s">
        <v>128</v>
      </c>
    </row>
    <row r="54" spans="1:4" x14ac:dyDescent="0.25">
      <c r="A54" s="28" t="s">
        <v>29</v>
      </c>
      <c r="B54" s="29">
        <v>64</v>
      </c>
      <c r="C54" s="30">
        <v>43970</v>
      </c>
      <c r="D54" s="31" t="s">
        <v>129</v>
      </c>
    </row>
    <row r="55" spans="1:4" x14ac:dyDescent="0.25">
      <c r="A55" s="28" t="s">
        <v>30</v>
      </c>
      <c r="B55" s="29">
        <v>236</v>
      </c>
      <c r="C55" s="30">
        <v>43970</v>
      </c>
      <c r="D55" s="31" t="s">
        <v>130</v>
      </c>
    </row>
    <row r="56" spans="1:4" x14ac:dyDescent="0.25">
      <c r="A56" s="28" t="s">
        <v>31</v>
      </c>
      <c r="B56" s="29">
        <v>108</v>
      </c>
      <c r="C56" s="30">
        <v>43970</v>
      </c>
      <c r="D56" s="31" t="s">
        <v>131</v>
      </c>
    </row>
    <row r="57" spans="1:4" x14ac:dyDescent="0.25">
      <c r="A57" s="28" t="s">
        <v>32</v>
      </c>
      <c r="B57" s="29">
        <v>50</v>
      </c>
      <c r="C57" s="30">
        <v>43971</v>
      </c>
      <c r="D57" s="31" t="s">
        <v>132</v>
      </c>
    </row>
    <row r="58" spans="1:4" x14ac:dyDescent="0.25">
      <c r="A58" s="28" t="s">
        <v>33</v>
      </c>
      <c r="B58" s="29">
        <v>50</v>
      </c>
      <c r="C58" s="30">
        <v>43971</v>
      </c>
      <c r="D58" s="31" t="s">
        <v>133</v>
      </c>
    </row>
    <row r="59" spans="1:4" x14ac:dyDescent="0.25">
      <c r="A59" s="28" t="s">
        <v>34</v>
      </c>
      <c r="B59" s="29">
        <v>42</v>
      </c>
      <c r="C59" s="30">
        <v>43971</v>
      </c>
      <c r="D59" s="31" t="s">
        <v>134</v>
      </c>
    </row>
    <row r="60" spans="1:4" x14ac:dyDescent="0.25">
      <c r="A60" s="28" t="s">
        <v>35</v>
      </c>
      <c r="B60" s="29">
        <v>50</v>
      </c>
      <c r="C60" s="30">
        <v>43971</v>
      </c>
      <c r="D60" s="31" t="s">
        <v>135</v>
      </c>
    </row>
    <row r="61" spans="1:4" x14ac:dyDescent="0.25">
      <c r="A61" s="28" t="s">
        <v>36</v>
      </c>
      <c r="B61" s="29">
        <v>100</v>
      </c>
      <c r="C61" s="30">
        <v>43972</v>
      </c>
      <c r="D61" s="31" t="s">
        <v>136</v>
      </c>
    </row>
    <row r="62" spans="1:4" x14ac:dyDescent="0.25">
      <c r="A62" s="28" t="s">
        <v>37</v>
      </c>
      <c r="B62" s="29">
        <v>64</v>
      </c>
      <c r="C62" s="30">
        <v>43972</v>
      </c>
      <c r="D62" s="31" t="s">
        <v>129</v>
      </c>
    </row>
    <row r="63" spans="1:4" x14ac:dyDescent="0.25">
      <c r="A63" s="28" t="s">
        <v>38</v>
      </c>
      <c r="B63" s="29">
        <v>50</v>
      </c>
      <c r="C63" s="30">
        <v>43972</v>
      </c>
      <c r="D63" s="31" t="s">
        <v>137</v>
      </c>
    </row>
    <row r="64" spans="1:4" x14ac:dyDescent="0.25">
      <c r="A64" s="28" t="s">
        <v>39</v>
      </c>
      <c r="B64" s="29">
        <v>36</v>
      </c>
      <c r="C64" s="30">
        <v>43972</v>
      </c>
      <c r="D64" s="31" t="s">
        <v>138</v>
      </c>
    </row>
    <row r="65" spans="1:6" x14ac:dyDescent="0.25">
      <c r="A65" s="28" t="s">
        <v>40</v>
      </c>
      <c r="B65" s="29">
        <v>50</v>
      </c>
      <c r="C65" s="30">
        <v>43972</v>
      </c>
      <c r="D65" s="31" t="s">
        <v>139</v>
      </c>
    </row>
    <row r="66" spans="1:6" x14ac:dyDescent="0.25">
      <c r="A66" s="28" t="s">
        <v>41</v>
      </c>
      <c r="B66" s="29">
        <v>50</v>
      </c>
      <c r="C66" s="30">
        <v>43973</v>
      </c>
      <c r="D66" s="31" t="s">
        <v>138</v>
      </c>
    </row>
    <row r="67" spans="1:6" x14ac:dyDescent="0.25">
      <c r="A67" s="28" t="s">
        <v>42</v>
      </c>
      <c r="B67" s="29">
        <v>60</v>
      </c>
      <c r="C67" s="30">
        <v>43973</v>
      </c>
      <c r="D67" s="31" t="s">
        <v>140</v>
      </c>
    </row>
    <row r="68" spans="1:6" x14ac:dyDescent="0.25">
      <c r="A68" s="28" t="s">
        <v>43</v>
      </c>
      <c r="B68" s="29">
        <v>70</v>
      </c>
      <c r="C68" s="30">
        <v>43973</v>
      </c>
      <c r="D68" s="31" t="s">
        <v>141</v>
      </c>
    </row>
    <row r="69" spans="1:6" x14ac:dyDescent="0.25">
      <c r="A69" s="28" t="s">
        <v>97</v>
      </c>
      <c r="B69" s="29">
        <v>70</v>
      </c>
      <c r="C69" s="30">
        <v>43973</v>
      </c>
      <c r="D69" s="31" t="s">
        <v>104</v>
      </c>
    </row>
    <row r="70" spans="1:6" x14ac:dyDescent="0.25">
      <c r="A70" s="28" t="s">
        <v>99</v>
      </c>
      <c r="B70" s="32">
        <v>50</v>
      </c>
      <c r="C70" s="37">
        <v>43973</v>
      </c>
      <c r="D70" s="38" t="s">
        <v>142</v>
      </c>
    </row>
    <row r="71" spans="1:6" x14ac:dyDescent="0.25">
      <c r="A71" s="33"/>
      <c r="B71" s="34">
        <f>SUM(B48:B70)</f>
        <v>1500</v>
      </c>
      <c r="C71" s="66" t="s">
        <v>123</v>
      </c>
      <c r="D71" s="67"/>
    </row>
    <row r="73" spans="1:6" ht="20.25" x14ac:dyDescent="0.35">
      <c r="F73" s="39"/>
    </row>
    <row r="74" spans="1:6" ht="20.25" x14ac:dyDescent="0.35">
      <c r="F74" s="39"/>
    </row>
    <row r="75" spans="1:6" ht="20.25" x14ac:dyDescent="0.35">
      <c r="F75" s="39"/>
    </row>
    <row r="76" spans="1:6" ht="20.25" x14ac:dyDescent="0.35">
      <c r="F76" s="39"/>
    </row>
    <row r="77" spans="1:6" ht="20.25" x14ac:dyDescent="0.35">
      <c r="F77" s="39"/>
    </row>
  </sheetData>
  <mergeCells count="6">
    <mergeCell ref="C71:D71"/>
    <mergeCell ref="A2:D2"/>
    <mergeCell ref="A3:D3"/>
    <mergeCell ref="A4:D4"/>
    <mergeCell ref="A5:D5"/>
    <mergeCell ref="C43:D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DU ALL 2020</vt:lpstr>
      <vt:lpstr>Rincian DU</vt:lpstr>
      <vt:lpstr>'DU ALL 2020'!Print_Area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DARLOG</dc:creator>
  <cp:lastModifiedBy>PUSDALOPS</cp:lastModifiedBy>
  <dcterms:created xsi:type="dcterms:W3CDTF">2021-09-08T02:19:53Z</dcterms:created>
  <dcterms:modified xsi:type="dcterms:W3CDTF">2021-09-17T04:12:30Z</dcterms:modified>
</cp:coreProperties>
</file>